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2705" windowHeight="6720" firstSheet="1" activeTab="1"/>
  </bookViews>
  <sheets>
    <sheet name="回復済み_Sheet1" sheetId="1" state="veryHidden" r:id="rId1"/>
    <sheet name="3-5" sheetId="2" r:id="rId2"/>
  </sheets>
  <definedNames>
    <definedName name="_xlnm.Print_Area" localSheetId="1">'3-5'!$A$1:$E$141</definedName>
  </definedNames>
  <calcPr fullCalcOnLoad="1"/>
</workbook>
</file>

<file path=xl/sharedStrings.xml><?xml version="1.0" encoding="utf-8"?>
<sst xmlns="http://schemas.openxmlformats.org/spreadsheetml/2006/main" count="204" uniqueCount="185">
  <si>
    <t>総数</t>
  </si>
  <si>
    <t>Ａ</t>
  </si>
  <si>
    <t>01</t>
  </si>
  <si>
    <t xml:space="preserve">農業 </t>
  </si>
  <si>
    <t>Ｂ</t>
  </si>
  <si>
    <t>02</t>
  </si>
  <si>
    <t>林業</t>
  </si>
  <si>
    <t>Ｃ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</si>
  <si>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</si>
  <si>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</si>
  <si>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</si>
  <si>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</si>
  <si>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</si>
  <si>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</si>
  <si>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</si>
  <si>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</si>
  <si>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</si>
  <si>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</si>
  <si>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</si>
  <si>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</si>
  <si>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</si>
  <si>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</si>
  <si>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</si>
  <si>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</si>
  <si>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</si>
  <si>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</si>
  <si>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</si>
  <si>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</si>
  <si>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</si>
  <si>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情報通信業</t>
  </si>
  <si>
    <t>卸売・小売業</t>
  </si>
  <si>
    <t>29</t>
  </si>
  <si>
    <t>30</t>
  </si>
  <si>
    <t>31</t>
  </si>
  <si>
    <t>32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</si>
  <si>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</si>
  <si>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</si>
  <si>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</si>
  <si>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</si>
  <si>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</si>
  <si>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</si>
  <si>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</si>
  <si>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</si>
  <si>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</si>
  <si>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37</t>
  </si>
  <si>
    <t>38</t>
  </si>
  <si>
    <t>39</t>
  </si>
  <si>
    <t>40</t>
  </si>
  <si>
    <t>41</t>
  </si>
  <si>
    <t>不動産業</t>
  </si>
  <si>
    <t>従業者数</t>
  </si>
  <si>
    <t>27</t>
  </si>
  <si>
    <t>28</t>
  </si>
  <si>
    <t>金融・保険業</t>
  </si>
  <si>
    <t>事業所数</t>
  </si>
  <si>
    <t>産業中分類別</t>
  </si>
  <si>
    <t>男</t>
  </si>
  <si>
    <t>女</t>
  </si>
  <si>
    <t>農業,林業</t>
  </si>
  <si>
    <t>漁業</t>
  </si>
  <si>
    <t>03</t>
  </si>
  <si>
    <t>漁業（水産養殖業を除く）</t>
  </si>
  <si>
    <t>04</t>
  </si>
  <si>
    <t>水産養殖業</t>
  </si>
  <si>
    <t>鉱業，採石業，砂利採取業</t>
  </si>
  <si>
    <t>05</t>
  </si>
  <si>
    <t>Ｄ</t>
  </si>
  <si>
    <t>建設業</t>
  </si>
  <si>
    <t>総合工事業</t>
  </si>
  <si>
    <t>設備工事業</t>
  </si>
  <si>
    <t>職別工事業（設備工事業を除く）</t>
  </si>
  <si>
    <t>製造業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</si>
  <si>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</si>
  <si>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</si>
  <si>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</si>
  <si>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</si>
  <si>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</si>
  <si>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</si>
  <si>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</si>
  <si>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</si>
  <si>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</si>
  <si>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</si>
  <si>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</si>
  <si>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</si>
  <si>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</si>
  <si>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</si>
  <si>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</si>
  <si>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</si>
  <si>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</si>
  <si>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</si>
  <si>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</si>
  <si>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</si>
  <si>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</si>
  <si>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</si>
  <si>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</si>
  <si>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</si>
  <si>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</si>
  <si>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</si>
  <si>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</si>
  <si>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</si>
  <si>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</si>
  <si>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</si>
  <si>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</si>
  <si>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</si>
  <si>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</si>
  <si>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</si>
  <si>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</si>
  <si>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</si>
  <si>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</si>
  <si>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</si>
  <si>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Ｅ</t>
  </si>
  <si>
    <t>Ｆ</t>
  </si>
  <si>
    <t>Ｇ</t>
  </si>
  <si>
    <t>Ｈ</t>
  </si>
  <si>
    <t>Ｉ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</si>
  <si>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</si>
  <si>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</si>
  <si>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</si>
  <si>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</si>
  <si>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</si>
  <si>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</si>
  <si>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</si>
  <si>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</si>
  <si>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</si>
  <si>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</si>
  <si>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</si>
  <si>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</si>
  <si>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</si>
  <si>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</si>
  <si>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</si>
  <si>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</si>
  <si>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</si>
  <si>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</si>
  <si>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Ｊ</t>
  </si>
  <si>
    <t>Ｋ</t>
  </si>
  <si>
    <t>Ｌ</t>
  </si>
  <si>
    <t>Ｍ</t>
  </si>
  <si>
    <t>Ｎ</t>
  </si>
  <si>
    <t>Ｏ</t>
  </si>
  <si>
    <t>Ｐ</t>
  </si>
  <si>
    <t>Ｑ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</si>
  <si>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</si>
  <si>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</si>
  <si>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</si>
  <si>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</si>
  <si>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</si>
  <si>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</si>
  <si>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専門サービス業</t>
  </si>
  <si>
    <t>技術サービス業</t>
  </si>
  <si>
    <t>宿泊業，飲食サービス業</t>
  </si>
  <si>
    <t>宿泊業</t>
  </si>
  <si>
    <t>飲食店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</si>
  <si>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</si>
  <si>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</si>
  <si>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</si>
  <si>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</si>
  <si>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</si>
  <si>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</si>
  <si>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</si>
  <si>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</si>
  <si>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</si>
  <si>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</si>
  <si>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</si>
  <si>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</si>
  <si>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Ｒ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</si>
  <si>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</si>
  <si>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</si>
  <si>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</si>
  <si>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</si>
  <si>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</si>
  <si>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</si>
  <si>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</si>
  <si>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</si>
  <si>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</si>
  <si>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</si>
  <si>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</si>
  <si>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</si>
  <si>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-</t>
  </si>
  <si>
    <t>第１次産業（Ａ、Ｂ）</t>
  </si>
  <si>
    <t>第２次産業（Ｃ～Ｅ）</t>
  </si>
  <si>
    <t>第３次産業（Ｆ～Ｒ）</t>
  </si>
  <si>
    <r>
      <t>資料：</t>
    </r>
    <r>
      <rPr>
        <sz val="11"/>
        <rFont val="ＭＳ Ｐ明朝"/>
        <family val="1"/>
      </rPr>
      <t>経済センサス-基礎調査</t>
    </r>
  </si>
  <si>
    <t>３-５　産業（中分類）別事業所数・従業者数（民営）</t>
  </si>
  <si>
    <t>中分類不明</t>
  </si>
  <si>
    <t>平成28年６月１日現在 （単位：事業所,人）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</si>
</sst>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,###,##0;&quot;-&quot;##,###,##0"/>
    <numFmt numFmtId="178" formatCode="##,###,###,##0;&quot;-&quot;#,###,###,##0"/>
    <numFmt numFmtId="179" formatCode="###,###,###,##0;&quot;-&quot;##,###,###,##0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6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49" fontId="12" fillId="33" borderId="16" xfId="67" applyNumberFormat="1" applyFont="1" applyFill="1" applyBorder="1" applyAlignment="1">
      <alignment vertical="center"/>
      <protection/>
    </xf>
    <xf numFmtId="177" fontId="12" fillId="33" borderId="0" xfId="67" applyNumberFormat="1" applyFont="1" applyFill="1" applyBorder="1" applyAlignment="1" quotePrefix="1">
      <alignment horizontal="right" vertical="center"/>
      <protection/>
    </xf>
    <xf numFmtId="49" fontId="12" fillId="33" borderId="0" xfId="67" applyNumberFormat="1" applyFont="1" applyFill="1" applyBorder="1" applyAlignment="1">
      <alignment horizontal="right" vertical="center"/>
      <protection/>
    </xf>
    <xf numFmtId="179" fontId="12" fillId="33" borderId="0" xfId="65" applyNumberFormat="1" applyFont="1" applyFill="1" applyBorder="1" applyAlignment="1" quotePrefix="1">
      <alignment horizontal="right"/>
      <protection/>
    </xf>
    <xf numFmtId="178" fontId="12" fillId="33" borderId="0" xfId="0" applyNumberFormat="1" applyFont="1" applyFill="1" applyBorder="1" applyAlignment="1" quotePrefix="1">
      <alignment horizontal="right"/>
    </xf>
    <xf numFmtId="41" fontId="12" fillId="33" borderId="0" xfId="67" applyNumberFormat="1" applyFont="1" applyFill="1" applyBorder="1" applyAlignment="1" quotePrefix="1">
      <alignment horizontal="right" vertical="center"/>
      <protection/>
    </xf>
    <xf numFmtId="0" fontId="12" fillId="33" borderId="0" xfId="67" applyFont="1" applyFill="1" applyBorder="1" applyAlignment="1">
      <alignment horizontal="right" vertical="center"/>
      <protection/>
    </xf>
    <xf numFmtId="0" fontId="12" fillId="33" borderId="16" xfId="0" applyNumberFormat="1" applyFont="1" applyFill="1" applyBorder="1" applyAlignment="1">
      <alignment horizontal="left"/>
    </xf>
    <xf numFmtId="179" fontId="12" fillId="33" borderId="0" xfId="0" applyNumberFormat="1" applyFont="1" applyFill="1" applyBorder="1" applyAlignment="1" quotePrefix="1">
      <alignment horizontal="right"/>
    </xf>
    <xf numFmtId="178" fontId="12" fillId="33" borderId="0" xfId="0" applyNumberFormat="1" applyFont="1" applyFill="1" applyBorder="1" applyAlignment="1">
      <alignment horizontal="right"/>
    </xf>
    <xf numFmtId="0" fontId="12" fillId="33" borderId="12" xfId="67" applyFont="1" applyFill="1" applyBorder="1" applyAlignment="1">
      <alignment horizontal="right" vertical="center"/>
      <protection/>
    </xf>
    <xf numFmtId="0" fontId="12" fillId="33" borderId="17" xfId="0" applyNumberFormat="1" applyFont="1" applyFill="1" applyBorder="1" applyAlignment="1">
      <alignment horizontal="left"/>
    </xf>
    <xf numFmtId="0" fontId="12" fillId="33" borderId="0" xfId="67" applyFont="1" applyFill="1" applyBorder="1" applyAlignment="1">
      <alignment vertical="center"/>
      <protection/>
    </xf>
    <xf numFmtId="178" fontId="0" fillId="33" borderId="0" xfId="0" applyNumberFormat="1" applyFont="1" applyFill="1" applyBorder="1" applyAlignment="1">
      <alignment horizontal="right"/>
    </xf>
    <xf numFmtId="179" fontId="13" fillId="33" borderId="0" xfId="65" applyNumberFormat="1" applyFont="1" applyFill="1" applyBorder="1" applyAlignment="1">
      <alignment horizontal="right"/>
      <protection/>
    </xf>
    <xf numFmtId="0" fontId="16" fillId="33" borderId="0" xfId="67" applyFont="1" applyFill="1" applyBorder="1" applyAlignment="1">
      <alignment horizontal="left" vertical="center"/>
      <protection/>
    </xf>
    <xf numFmtId="178" fontId="12" fillId="33" borderId="0" xfId="67" applyNumberFormat="1" applyFont="1" applyFill="1" applyBorder="1" applyAlignment="1" quotePrefix="1">
      <alignment horizontal="right" vertical="center"/>
      <protection/>
    </xf>
    <xf numFmtId="0" fontId="11" fillId="33" borderId="0" xfId="0" applyFont="1" applyFill="1" applyBorder="1" applyAlignment="1">
      <alignment horizontal="left" vertical="center"/>
    </xf>
    <xf numFmtId="0" fontId="12" fillId="33" borderId="18" xfId="0" applyNumberFormat="1" applyFont="1" applyFill="1" applyBorder="1" applyAlignment="1">
      <alignment horizontal="left"/>
    </xf>
    <xf numFmtId="178" fontId="0" fillId="33" borderId="0" xfId="0" applyNumberFormat="1" applyFont="1" applyFill="1" applyBorder="1" applyAlignment="1" quotePrefix="1">
      <alignment horizontal="right"/>
    </xf>
    <xf numFmtId="0" fontId="12" fillId="33" borderId="0" xfId="67" applyNumberFormat="1" applyFont="1" applyFill="1" applyBorder="1" applyAlignment="1">
      <alignment horizontal="right" vertical="center"/>
      <protection/>
    </xf>
    <xf numFmtId="176" fontId="12" fillId="33" borderId="0" xfId="0" applyNumberFormat="1" applyFont="1" applyFill="1" applyBorder="1" applyAlignment="1">
      <alignment horizontal="right"/>
    </xf>
    <xf numFmtId="176" fontId="12" fillId="33" borderId="0" xfId="65" applyNumberFormat="1" applyFont="1" applyFill="1" applyBorder="1" applyAlignment="1">
      <alignment horizontal="right"/>
      <protection/>
    </xf>
    <xf numFmtId="176" fontId="12" fillId="33" borderId="12" xfId="0" applyNumberFormat="1" applyFont="1" applyFill="1" applyBorder="1" applyAlignment="1">
      <alignment horizontal="right"/>
    </xf>
    <xf numFmtId="176" fontId="12" fillId="33" borderId="12" xfId="65" applyNumberFormat="1" applyFont="1" applyFill="1" applyBorder="1" applyAlignment="1">
      <alignment horizontal="right"/>
      <protection/>
    </xf>
    <xf numFmtId="0" fontId="12" fillId="33" borderId="19" xfId="0" applyFont="1" applyFill="1" applyBorder="1" applyAlignment="1">
      <alignment vertical="center"/>
    </xf>
    <xf numFmtId="0" fontId="12" fillId="33" borderId="0" xfId="67" applyFont="1" applyFill="1" applyBorder="1" applyAlignment="1">
      <alignment horizontal="left" vertical="center"/>
      <protection/>
    </xf>
    <xf numFmtId="177" fontId="12" fillId="33" borderId="20" xfId="67" applyNumberFormat="1" applyFont="1" applyFill="1" applyBorder="1" applyAlignment="1" quotePrefix="1">
      <alignment horizontal="right" vertical="center"/>
      <protection/>
    </xf>
    <xf numFmtId="49" fontId="12" fillId="33" borderId="0" xfId="67" applyNumberFormat="1" applyFont="1" applyFill="1" applyBorder="1" applyAlignment="1">
      <alignment horizontal="left" vertical="center"/>
      <protection/>
    </xf>
    <xf numFmtId="0" fontId="19" fillId="33" borderId="16" xfId="66" applyNumberFormat="1" applyFont="1" applyFill="1" applyBorder="1" applyAlignment="1">
      <alignment horizontal="left"/>
      <protection/>
    </xf>
    <xf numFmtId="177" fontId="12" fillId="33" borderId="0" xfId="67" applyNumberFormat="1" applyFont="1" applyFill="1" applyBorder="1" applyAlignment="1">
      <alignment horizontal="right" vertical="center"/>
      <protection/>
    </xf>
    <xf numFmtId="0" fontId="12" fillId="33" borderId="16" xfId="67" applyFont="1" applyFill="1" applyBorder="1" applyAlignment="1">
      <alignment vertical="center"/>
      <protection/>
    </xf>
    <xf numFmtId="0" fontId="12" fillId="33" borderId="0" xfId="67" applyNumberFormat="1" applyFont="1" applyFill="1" applyBorder="1" applyAlignment="1">
      <alignment horizontal="left" vertical="center"/>
      <protection/>
    </xf>
    <xf numFmtId="0" fontId="12" fillId="33" borderId="0" xfId="0" applyNumberFormat="1" applyFont="1" applyFill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3" xfId="65"/>
    <cellStyle name="標準_新産業分類符号一覧(04.07再訂正)" xfId="66"/>
    <cellStyle name="標準_第１７表-1(岡)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G141"/>
  <sheetViews>
    <sheetView showGridLines="0" tabSelected="1" defaultGridColor="0" zoomScaleSheetLayoutView="10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59765625" defaultRowHeight="15"/>
  <cols>
    <col min="1" max="1" width="1.59765625" style="2" customWidth="1"/>
    <col min="2" max="2" width="4.59765625" style="2" customWidth="1"/>
    <col min="3" max="3" width="37.09765625" style="2" customWidth="1"/>
    <col min="4" max="5" width="13.09765625" style="2" customWidth="1"/>
    <col min="6" max="16384" width="8.59765625" style="2" customWidth="1"/>
  </cols>
  <sheetData>
    <row r="1" spans="2:7" ht="24">
      <c r="B1" s="44" t="s">
        <v>182</v>
      </c>
      <c r="C1" s="44"/>
      <c r="D1" s="44"/>
      <c r="E1" s="44"/>
      <c r="F1" s="44"/>
      <c r="G1" s="44"/>
    </row>
    <row r="3" spans="3:7" ht="4.5" customHeight="1" thickBot="1">
      <c r="C3" s="4"/>
      <c r="D3" s="5"/>
      <c r="E3" s="5"/>
      <c r="F3" s="5"/>
      <c r="G3" s="5"/>
    </row>
    <row r="4" spans="2:7" ht="15" customHeight="1">
      <c r="B4" s="45" t="s">
        <v>55</v>
      </c>
      <c r="C4" s="46"/>
      <c r="D4" s="51" t="s">
        <v>54</v>
      </c>
      <c r="E4" s="49" t="s">
        <v>50</v>
      </c>
      <c r="F4" s="6"/>
      <c r="G4" s="6"/>
    </row>
    <row r="5" spans="2:7" ht="15" customHeight="1">
      <c r="B5" s="47"/>
      <c r="C5" s="48"/>
      <c r="D5" s="50"/>
      <c r="E5" s="50"/>
      <c r="F5" s="7" t="s">
        <v>56</v>
      </c>
      <c r="G5" s="8" t="s">
        <v>57</v>
      </c>
    </row>
    <row r="6" spans="2:7" s="9" customFormat="1" ht="13.5">
      <c r="B6" s="36"/>
      <c r="C6" s="10" t="s">
        <v>0</v>
      </c>
      <c r="D6" s="37">
        <f>SUM(D8,D11,D15,D17,D21,D48,D53,D59,D77,D91,D98,D103,D108,D113,D117,D120,D125,D128)</f>
        <v>13929</v>
      </c>
      <c r="E6" s="37">
        <f>E7+E14+E47</f>
        <v>163737</v>
      </c>
      <c r="F6" s="37">
        <f>F7+F14+F47</f>
        <v>94191</v>
      </c>
      <c r="G6" s="37">
        <f>G7+G14+G47</f>
        <v>69469</v>
      </c>
    </row>
    <row r="7" spans="2:7" ht="13.5">
      <c r="B7" s="36"/>
      <c r="C7" s="10" t="s">
        <v>178</v>
      </c>
      <c r="D7" s="11">
        <f>D8+D11</f>
        <v>34</v>
      </c>
      <c r="E7" s="11">
        <f>E8+E11</f>
        <v>447</v>
      </c>
      <c r="F7" s="11">
        <f>F8+F11</f>
        <v>299</v>
      </c>
      <c r="G7" s="11">
        <f>G8+G11</f>
        <v>148</v>
      </c>
    </row>
    <row r="8" spans="2:7" s="9" customFormat="1" ht="13.5">
      <c r="B8" s="36" t="s">
        <v>1</v>
      </c>
      <c r="C8" s="10" t="s">
        <v>58</v>
      </c>
      <c r="D8" s="11">
        <f>SUM(D9:D13)</f>
        <v>34</v>
      </c>
      <c r="E8" s="11">
        <f>SUM(E9:E13)</f>
        <v>447</v>
      </c>
      <c r="F8" s="11">
        <f>SUM(F9:F13)</f>
        <v>299</v>
      </c>
      <c r="G8" s="11">
        <f>SUM(G9:G13)</f>
        <v>148</v>
      </c>
    </row>
    <row r="9" spans="2:7" ht="13.5">
      <c r="B9" s="12" t="s">
        <v>2</v>
      </c>
      <c r="C9" s="10" t="s">
        <v>3</v>
      </c>
      <c r="D9" s="11">
        <v>31</v>
      </c>
      <c r="E9" s="13">
        <f>F9+G9</f>
        <v>409</v>
      </c>
      <c r="F9" s="14">
        <v>264</v>
      </c>
      <c r="G9" s="14">
        <v>145</v>
      </c>
    </row>
    <row r="10" spans="2:7" ht="13.5">
      <c r="B10" s="12" t="s">
        <v>5</v>
      </c>
      <c r="C10" s="10" t="s">
        <v>6</v>
      </c>
      <c r="D10" s="11">
        <v>3</v>
      </c>
      <c r="E10" s="13">
        <f>F10+G10</f>
        <v>38</v>
      </c>
      <c r="F10" s="14">
        <v>35</v>
      </c>
      <c r="G10" s="14">
        <v>3</v>
      </c>
    </row>
    <row r="11" spans="2:7" s="9" customFormat="1" ht="13.5">
      <c r="B11" s="36" t="s">
        <v>4</v>
      </c>
      <c r="C11" s="10" t="s">
        <v>59</v>
      </c>
      <c r="D11" s="15">
        <f>SUM(D12:D13)</f>
        <v>0</v>
      </c>
      <c r="E11" s="15">
        <f>SUM(E12:E13)</f>
        <v>0</v>
      </c>
      <c r="F11" s="15">
        <f>SUM(F12:F13)</f>
        <v>0</v>
      </c>
      <c r="G11" s="15">
        <f>SUM(G12:G13)</f>
        <v>0</v>
      </c>
    </row>
    <row r="12" spans="2:7" ht="13.5">
      <c r="B12" s="12" t="s">
        <v>60</v>
      </c>
      <c r="C12" s="10" t="s">
        <v>61</v>
      </c>
      <c r="D12" s="15">
        <v>0</v>
      </c>
      <c r="E12" s="15">
        <v>0</v>
      </c>
      <c r="F12" s="15">
        <v>0</v>
      </c>
      <c r="G12" s="15">
        <v>0</v>
      </c>
    </row>
    <row r="13" spans="2:7" ht="13.5">
      <c r="B13" s="12" t="s">
        <v>62</v>
      </c>
      <c r="C13" s="10" t="s">
        <v>63</v>
      </c>
      <c r="D13" s="15">
        <v>0</v>
      </c>
      <c r="E13" s="15">
        <v>0</v>
      </c>
      <c r="F13" s="15">
        <v>0</v>
      </c>
      <c r="G13" s="15">
        <v>0</v>
      </c>
    </row>
    <row r="14" spans="2:7" ht="13.5">
      <c r="B14" s="16"/>
      <c r="C14" s="10" t="s">
        <v>179</v>
      </c>
      <c r="D14" s="11">
        <f>D15+D17+D21</f>
        <v>2939</v>
      </c>
      <c r="E14" s="11">
        <f>E15+E17+E21</f>
        <v>51897</v>
      </c>
      <c r="F14" s="11">
        <f>F15+F17+F21</f>
        <v>39175</v>
      </c>
      <c r="G14" s="11">
        <f>G15+G17+G21</f>
        <v>12707</v>
      </c>
    </row>
    <row r="15" spans="2:7" s="9" customFormat="1" ht="13.5">
      <c r="B15" s="38" t="s">
        <v>7</v>
      </c>
      <c r="C15" s="39" t="s">
        <v>64</v>
      </c>
      <c r="D15" s="40">
        <f>D16</f>
        <v>7</v>
      </c>
      <c r="E15" s="40">
        <f>E16</f>
        <v>23</v>
      </c>
      <c r="F15" s="40">
        <f>F16</f>
        <v>16</v>
      </c>
      <c r="G15" s="40">
        <f>G16</f>
        <v>7</v>
      </c>
    </row>
    <row r="16" spans="2:7" ht="13.5">
      <c r="B16" s="12" t="s">
        <v>65</v>
      </c>
      <c r="C16" s="17" t="s">
        <v>64</v>
      </c>
      <c r="D16" s="14">
        <v>7</v>
      </c>
      <c r="E16" s="13">
        <f>F16+G16</f>
        <v>23</v>
      </c>
      <c r="F16" s="14">
        <v>16</v>
      </c>
      <c r="G16" s="14">
        <v>7</v>
      </c>
    </row>
    <row r="17" spans="2:7" s="9" customFormat="1" ht="13.5">
      <c r="B17" s="38" t="s">
        <v>66</v>
      </c>
      <c r="C17" s="39" t="s">
        <v>67</v>
      </c>
      <c r="D17" s="11">
        <f>SUM(D18:D20)</f>
        <v>1403</v>
      </c>
      <c r="E17" s="11">
        <f>SUM(E18:E20)</f>
        <v>10156</v>
      </c>
      <c r="F17" s="11">
        <f>SUM(F18:F20)</f>
        <v>7982</v>
      </c>
      <c r="G17" s="11">
        <f>SUM(G18:G20)</f>
        <v>2174</v>
      </c>
    </row>
    <row r="18" spans="2:7" ht="13.5">
      <c r="B18" s="12" t="s">
        <v>8</v>
      </c>
      <c r="C18" s="17" t="s">
        <v>68</v>
      </c>
      <c r="D18" s="14">
        <v>613</v>
      </c>
      <c r="E18" s="18">
        <f>F18+G18</f>
        <v>5249</v>
      </c>
      <c r="F18" s="14">
        <v>4075</v>
      </c>
      <c r="G18" s="14">
        <v>1174</v>
      </c>
    </row>
    <row r="19" spans="2:7" ht="13.5">
      <c r="B19" s="12" t="s">
        <v>9</v>
      </c>
      <c r="C19" s="17" t="s">
        <v>70</v>
      </c>
      <c r="D19" s="14">
        <v>436</v>
      </c>
      <c r="E19" s="18">
        <f>F19+G19</f>
        <v>2224</v>
      </c>
      <c r="F19" s="14">
        <v>1759</v>
      </c>
      <c r="G19" s="14">
        <v>465</v>
      </c>
    </row>
    <row r="20" spans="2:7" ht="13.5">
      <c r="B20" s="12" t="s">
        <v>10</v>
      </c>
      <c r="C20" s="17" t="s">
        <v>69</v>
      </c>
      <c r="D20" s="14">
        <v>354</v>
      </c>
      <c r="E20" s="18">
        <f>F20+G20</f>
        <v>2683</v>
      </c>
      <c r="F20" s="14">
        <v>2148</v>
      </c>
      <c r="G20" s="14">
        <v>535</v>
      </c>
    </row>
    <row r="21" spans="2:7" s="9" customFormat="1" ht="13.5">
      <c r="B21" s="38" t="s">
        <v>110</v>
      </c>
      <c r="C21" s="39" t="s">
        <v>71</v>
      </c>
      <c r="D21" s="11">
        <f>SUM(D22:D46)</f>
        <v>1529</v>
      </c>
      <c r="E21" s="11">
        <f>SUM(E22:E46)</f>
        <v>41718</v>
      </c>
      <c r="F21" s="11">
        <f>SUM(F22:F45)</f>
        <v>31177</v>
      </c>
      <c r="G21" s="11">
        <f>SUM(G22:G45)</f>
        <v>10526</v>
      </c>
    </row>
    <row r="22" spans="2:7" ht="13.5">
      <c r="B22" s="12" t="s">
        <v>11</v>
      </c>
      <c r="C22" s="17" t="s">
        <v>72</v>
      </c>
      <c r="D22" s="14">
        <v>61</v>
      </c>
      <c r="E22" s="13">
        <f>F22+G22</f>
        <v>2446</v>
      </c>
      <c r="F22" s="14">
        <v>889</v>
      </c>
      <c r="G22" s="14">
        <v>1557</v>
      </c>
    </row>
    <row r="23" spans="2:7" ht="13.5">
      <c r="B23" s="12" t="s">
        <v>12</v>
      </c>
      <c r="C23" s="17" t="s">
        <v>73</v>
      </c>
      <c r="D23" s="14">
        <v>8</v>
      </c>
      <c r="E23" s="13">
        <f aca="true" t="shared" si="0" ref="E23:E45">F23+G23</f>
        <v>372</v>
      </c>
      <c r="F23" s="14">
        <v>261</v>
      </c>
      <c r="G23" s="14">
        <v>111</v>
      </c>
    </row>
    <row r="24" spans="2:7" ht="13.5">
      <c r="B24" s="12" t="s">
        <v>13</v>
      </c>
      <c r="C24" s="17" t="s">
        <v>74</v>
      </c>
      <c r="D24" s="14">
        <v>170</v>
      </c>
      <c r="E24" s="13">
        <f t="shared" si="0"/>
        <v>3039</v>
      </c>
      <c r="F24" s="14">
        <v>1751</v>
      </c>
      <c r="G24" s="14">
        <v>1288</v>
      </c>
    </row>
    <row r="25" spans="2:7" ht="13.5">
      <c r="B25" s="12" t="s">
        <v>14</v>
      </c>
      <c r="C25" s="17" t="s">
        <v>75</v>
      </c>
      <c r="D25" s="14">
        <v>32</v>
      </c>
      <c r="E25" s="13">
        <f t="shared" si="0"/>
        <v>315</v>
      </c>
      <c r="F25" s="14">
        <v>239</v>
      </c>
      <c r="G25" s="14">
        <v>76</v>
      </c>
    </row>
    <row r="26" spans="2:7" ht="13.5">
      <c r="B26" s="12" t="s">
        <v>15</v>
      </c>
      <c r="C26" s="17" t="s">
        <v>76</v>
      </c>
      <c r="D26" s="14">
        <v>100</v>
      </c>
      <c r="E26" s="13">
        <f t="shared" si="0"/>
        <v>594</v>
      </c>
      <c r="F26" s="14">
        <v>380</v>
      </c>
      <c r="G26" s="14">
        <v>214</v>
      </c>
    </row>
    <row r="27" spans="2:7" ht="13.5">
      <c r="B27" s="12" t="s">
        <v>16</v>
      </c>
      <c r="C27" s="17" t="s">
        <v>77</v>
      </c>
      <c r="D27" s="14">
        <v>21</v>
      </c>
      <c r="E27" s="13">
        <f t="shared" si="0"/>
        <v>375</v>
      </c>
      <c r="F27" s="14">
        <v>186</v>
      </c>
      <c r="G27" s="14">
        <v>189</v>
      </c>
    </row>
    <row r="28" spans="2:7" ht="13.5">
      <c r="B28" s="12" t="s">
        <v>17</v>
      </c>
      <c r="C28" s="17" t="s">
        <v>78</v>
      </c>
      <c r="D28" s="14">
        <v>43</v>
      </c>
      <c r="E28" s="13">
        <f t="shared" si="0"/>
        <v>345</v>
      </c>
      <c r="F28" s="14">
        <v>205</v>
      </c>
      <c r="G28" s="14">
        <v>140</v>
      </c>
    </row>
    <row r="29" spans="2:7" ht="13.5">
      <c r="B29" s="12" t="s">
        <v>18</v>
      </c>
      <c r="C29" s="17" t="s">
        <v>79</v>
      </c>
      <c r="D29" s="14">
        <v>12</v>
      </c>
      <c r="E29" s="13">
        <f t="shared" si="0"/>
        <v>350</v>
      </c>
      <c r="F29" s="14">
        <v>270</v>
      </c>
      <c r="G29" s="14">
        <v>80</v>
      </c>
    </row>
    <row r="30" spans="2:7" ht="13.5">
      <c r="B30" s="12" t="s">
        <v>19</v>
      </c>
      <c r="C30" s="17" t="s">
        <v>80</v>
      </c>
      <c r="D30" s="14">
        <v>6</v>
      </c>
      <c r="E30" s="13">
        <f t="shared" si="0"/>
        <v>32</v>
      </c>
      <c r="F30" s="14">
        <v>24</v>
      </c>
      <c r="G30" s="14">
        <v>8</v>
      </c>
    </row>
    <row r="31" spans="2:7" ht="13.5">
      <c r="B31" s="12" t="s">
        <v>20</v>
      </c>
      <c r="C31" s="17" t="s">
        <v>81</v>
      </c>
      <c r="D31" s="14">
        <v>125</v>
      </c>
      <c r="E31" s="13">
        <f t="shared" si="0"/>
        <v>2416</v>
      </c>
      <c r="F31" s="14">
        <v>1424</v>
      </c>
      <c r="G31" s="14">
        <v>992</v>
      </c>
    </row>
    <row r="32" spans="2:7" ht="13.5">
      <c r="B32" s="12" t="s">
        <v>21</v>
      </c>
      <c r="C32" s="17" t="s">
        <v>82</v>
      </c>
      <c r="D32" s="14">
        <v>3</v>
      </c>
      <c r="E32" s="13">
        <f t="shared" si="0"/>
        <v>33</v>
      </c>
      <c r="F32" s="14">
        <v>18</v>
      </c>
      <c r="G32" s="14">
        <v>15</v>
      </c>
    </row>
    <row r="33" spans="2:7" ht="13.5">
      <c r="B33" s="12" t="s">
        <v>22</v>
      </c>
      <c r="C33" s="17" t="s">
        <v>83</v>
      </c>
      <c r="D33" s="14">
        <v>1</v>
      </c>
      <c r="E33" s="13">
        <f t="shared" si="0"/>
        <v>3</v>
      </c>
      <c r="F33" s="14">
        <v>1</v>
      </c>
      <c r="G33" s="14">
        <v>2</v>
      </c>
    </row>
    <row r="34" spans="2:7" ht="13.5">
      <c r="B34" s="12" t="s">
        <v>23</v>
      </c>
      <c r="C34" s="17" t="s">
        <v>84</v>
      </c>
      <c r="D34" s="14">
        <v>117</v>
      </c>
      <c r="E34" s="13">
        <f t="shared" si="0"/>
        <v>818</v>
      </c>
      <c r="F34" s="14">
        <v>619</v>
      </c>
      <c r="G34" s="14">
        <v>199</v>
      </c>
    </row>
    <row r="35" spans="2:7" ht="13.5">
      <c r="B35" s="12" t="s">
        <v>24</v>
      </c>
      <c r="C35" s="17" t="s">
        <v>85</v>
      </c>
      <c r="D35" s="14">
        <v>26</v>
      </c>
      <c r="E35" s="13">
        <f t="shared" si="0"/>
        <v>314</v>
      </c>
      <c r="F35" s="14">
        <v>266</v>
      </c>
      <c r="G35" s="14">
        <v>48</v>
      </c>
    </row>
    <row r="36" spans="2:7" ht="13.5">
      <c r="B36" s="12" t="s">
        <v>25</v>
      </c>
      <c r="C36" s="17" t="s">
        <v>86</v>
      </c>
      <c r="D36" s="14">
        <v>8</v>
      </c>
      <c r="E36" s="13">
        <f t="shared" si="0"/>
        <v>214</v>
      </c>
      <c r="F36" s="14">
        <v>168</v>
      </c>
      <c r="G36" s="14">
        <v>46</v>
      </c>
    </row>
    <row r="37" spans="2:7" ht="13.5">
      <c r="B37" s="12" t="s">
        <v>26</v>
      </c>
      <c r="C37" s="17" t="s">
        <v>87</v>
      </c>
      <c r="D37" s="14">
        <v>159</v>
      </c>
      <c r="E37" s="13">
        <f t="shared" si="0"/>
        <v>1790</v>
      </c>
      <c r="F37" s="14">
        <v>1227</v>
      </c>
      <c r="G37" s="14">
        <v>563</v>
      </c>
    </row>
    <row r="38" spans="2:7" ht="13.5">
      <c r="B38" s="12" t="s">
        <v>27</v>
      </c>
      <c r="C38" s="17" t="s">
        <v>88</v>
      </c>
      <c r="D38" s="14">
        <v>84</v>
      </c>
      <c r="E38" s="13">
        <f t="shared" si="0"/>
        <v>1652</v>
      </c>
      <c r="F38" s="14">
        <v>1337</v>
      </c>
      <c r="G38" s="14">
        <v>315</v>
      </c>
    </row>
    <row r="39" spans="2:7" s="4" customFormat="1" ht="13.5">
      <c r="B39" s="12" t="s">
        <v>28</v>
      </c>
      <c r="C39" s="17" t="s">
        <v>89</v>
      </c>
      <c r="D39" s="14">
        <v>242</v>
      </c>
      <c r="E39" s="13">
        <f t="shared" si="0"/>
        <v>4485</v>
      </c>
      <c r="F39" s="14">
        <v>3419</v>
      </c>
      <c r="G39" s="14">
        <v>1066</v>
      </c>
    </row>
    <row r="40" spans="2:7" ht="13.5">
      <c r="B40" s="12" t="s">
        <v>51</v>
      </c>
      <c r="C40" s="17" t="s">
        <v>90</v>
      </c>
      <c r="D40" s="14">
        <v>11</v>
      </c>
      <c r="E40" s="13">
        <f t="shared" si="0"/>
        <v>1033</v>
      </c>
      <c r="F40" s="14">
        <v>798</v>
      </c>
      <c r="G40" s="14">
        <v>235</v>
      </c>
    </row>
    <row r="41" spans="2:7" ht="13.5">
      <c r="B41" s="12" t="s">
        <v>52</v>
      </c>
      <c r="C41" s="17" t="s">
        <v>91</v>
      </c>
      <c r="D41" s="14">
        <v>4</v>
      </c>
      <c r="E41" s="13">
        <f t="shared" si="0"/>
        <v>31</v>
      </c>
      <c r="F41" s="14">
        <v>5</v>
      </c>
      <c r="G41" s="14">
        <v>26</v>
      </c>
    </row>
    <row r="42" spans="2:7" ht="13.5">
      <c r="B42" s="12" t="s">
        <v>31</v>
      </c>
      <c r="C42" s="17" t="s">
        <v>92</v>
      </c>
      <c r="D42" s="14">
        <v>54</v>
      </c>
      <c r="E42" s="13">
        <f t="shared" si="0"/>
        <v>2302</v>
      </c>
      <c r="F42" s="14">
        <v>1726</v>
      </c>
      <c r="G42" s="14">
        <v>576</v>
      </c>
    </row>
    <row r="43" spans="2:7" ht="13.5">
      <c r="B43" s="12" t="s">
        <v>32</v>
      </c>
      <c r="C43" s="17" t="s">
        <v>93</v>
      </c>
      <c r="D43" s="14">
        <v>8</v>
      </c>
      <c r="E43" s="13">
        <f t="shared" si="0"/>
        <v>179</v>
      </c>
      <c r="F43" s="14">
        <v>133</v>
      </c>
      <c r="G43" s="14">
        <v>46</v>
      </c>
    </row>
    <row r="44" spans="2:7" ht="13.5">
      <c r="B44" s="12" t="s">
        <v>33</v>
      </c>
      <c r="C44" s="17" t="s">
        <v>94</v>
      </c>
      <c r="D44" s="14">
        <v>139</v>
      </c>
      <c r="E44" s="13">
        <f t="shared" si="0"/>
        <v>17579</v>
      </c>
      <c r="F44" s="14">
        <v>15221</v>
      </c>
      <c r="G44" s="14">
        <v>2358</v>
      </c>
    </row>
    <row r="45" spans="2:7" ht="13.5">
      <c r="B45" s="12" t="s">
        <v>34</v>
      </c>
      <c r="C45" s="17" t="s">
        <v>95</v>
      </c>
      <c r="D45" s="14">
        <v>94</v>
      </c>
      <c r="E45" s="13">
        <f t="shared" si="0"/>
        <v>986</v>
      </c>
      <c r="F45" s="14">
        <v>610</v>
      </c>
      <c r="G45" s="14">
        <v>376</v>
      </c>
    </row>
    <row r="46" spans="2:7" ht="13.5">
      <c r="B46" s="12"/>
      <c r="C46" s="17" t="s">
        <v>183</v>
      </c>
      <c r="D46" s="14">
        <v>1</v>
      </c>
      <c r="E46" s="13">
        <v>15</v>
      </c>
      <c r="F46" s="14"/>
      <c r="G46" s="14"/>
    </row>
    <row r="47" spans="2:7" ht="13.5">
      <c r="B47" s="12"/>
      <c r="C47" s="10" t="s">
        <v>180</v>
      </c>
      <c r="D47" s="14">
        <f>SUM(D48,D53,D59,D77,D91,D98,D103,D108,D113,D117,D120,D125,D128)</f>
        <v>10956</v>
      </c>
      <c r="E47" s="14">
        <f>SUM(E48,E53,E59,E77,E91,E98,E103,E108,E113,E117,E120,E125,E128)</f>
        <v>111393</v>
      </c>
      <c r="F47" s="14">
        <f>SUM(F48,F53,F59,F77,F91,F98,F103,F108,F113,F117,F120,F125,F128)</f>
        <v>54717</v>
      </c>
      <c r="G47" s="14">
        <f>SUM(G48,G53,G59,G77,G91,G98,G103,G108,G113,G117,G120,G125,G128)</f>
        <v>56614</v>
      </c>
    </row>
    <row r="48" spans="2:7" s="9" customFormat="1" ht="13.5">
      <c r="B48" s="38" t="s">
        <v>111</v>
      </c>
      <c r="C48" s="10" t="s">
        <v>35</v>
      </c>
      <c r="D48" s="11">
        <f>SUM(D49:D52)</f>
        <v>9</v>
      </c>
      <c r="E48" s="11">
        <f>SUM(E49:E52)</f>
        <v>840</v>
      </c>
      <c r="F48" s="11">
        <f>SUM(F49:F52)</f>
        <v>686</v>
      </c>
      <c r="G48" s="11">
        <f>SUM(G49:G52)</f>
        <v>154</v>
      </c>
    </row>
    <row r="49" spans="2:7" ht="13.5">
      <c r="B49" s="12" t="s">
        <v>36</v>
      </c>
      <c r="C49" s="10" t="s">
        <v>37</v>
      </c>
      <c r="D49" s="14">
        <v>4</v>
      </c>
      <c r="E49" s="13">
        <f>F49+G49</f>
        <v>699</v>
      </c>
      <c r="F49" s="14">
        <v>557</v>
      </c>
      <c r="G49" s="14">
        <v>142</v>
      </c>
    </row>
    <row r="50" spans="2:7" ht="13.5">
      <c r="B50" s="12" t="s">
        <v>38</v>
      </c>
      <c r="C50" s="10" t="s">
        <v>39</v>
      </c>
      <c r="D50" s="14">
        <v>1</v>
      </c>
      <c r="E50" s="13">
        <f>F50+G50</f>
        <v>111</v>
      </c>
      <c r="F50" s="14">
        <v>99</v>
      </c>
      <c r="G50" s="14">
        <v>12</v>
      </c>
    </row>
    <row r="51" spans="2:7" ht="13.5">
      <c r="B51" s="12" t="s">
        <v>40</v>
      </c>
      <c r="C51" s="10" t="s">
        <v>41</v>
      </c>
      <c r="D51" s="19" t="s">
        <v>177</v>
      </c>
      <c r="E51" s="19" t="s">
        <v>177</v>
      </c>
      <c r="F51" s="19" t="s">
        <v>177</v>
      </c>
      <c r="G51" s="19" t="s">
        <v>177</v>
      </c>
    </row>
    <row r="52" spans="2:7" ht="13.5">
      <c r="B52" s="12" t="s">
        <v>42</v>
      </c>
      <c r="C52" s="10" t="s">
        <v>43</v>
      </c>
      <c r="D52" s="14">
        <v>4</v>
      </c>
      <c r="E52" s="13">
        <f>F52+G52</f>
        <v>30</v>
      </c>
      <c r="F52" s="14">
        <v>30</v>
      </c>
      <c r="G52" s="14" t="s">
        <v>177</v>
      </c>
    </row>
    <row r="53" spans="2:7" s="9" customFormat="1" ht="13.5">
      <c r="B53" s="38" t="s">
        <v>112</v>
      </c>
      <c r="C53" s="10" t="s">
        <v>29</v>
      </c>
      <c r="D53" s="11">
        <f>SUM(D54:D58)</f>
        <v>96</v>
      </c>
      <c r="E53" s="11">
        <f>SUM(E54:E58)</f>
        <v>1017</v>
      </c>
      <c r="F53" s="11">
        <f>SUM(F54:F58)</f>
        <v>678</v>
      </c>
      <c r="G53" s="11">
        <f>SUM(G54:G58)</f>
        <v>339</v>
      </c>
    </row>
    <row r="54" spans="2:7" ht="13.5">
      <c r="B54" s="12" t="s">
        <v>44</v>
      </c>
      <c r="C54" s="17" t="s">
        <v>96</v>
      </c>
      <c r="D54" s="14">
        <v>9</v>
      </c>
      <c r="E54" s="13">
        <f>G54+F54</f>
        <v>125</v>
      </c>
      <c r="F54" s="14">
        <v>75</v>
      </c>
      <c r="G54" s="14">
        <v>50</v>
      </c>
    </row>
    <row r="55" spans="2:7" ht="13.5">
      <c r="B55" s="12" t="s">
        <v>45</v>
      </c>
      <c r="C55" s="17" t="s">
        <v>97</v>
      </c>
      <c r="D55" s="14">
        <v>5</v>
      </c>
      <c r="E55" s="13">
        <f>G55+F55</f>
        <v>92</v>
      </c>
      <c r="F55" s="14">
        <v>42</v>
      </c>
      <c r="G55" s="14">
        <v>50</v>
      </c>
    </row>
    <row r="56" spans="2:7" ht="13.5">
      <c r="B56" s="12" t="s">
        <v>46</v>
      </c>
      <c r="C56" s="17" t="s">
        <v>98</v>
      </c>
      <c r="D56" s="14">
        <v>50</v>
      </c>
      <c r="E56" s="13">
        <f>G56+F56</f>
        <v>642</v>
      </c>
      <c r="F56" s="14">
        <v>470</v>
      </c>
      <c r="G56" s="14">
        <v>172</v>
      </c>
    </row>
    <row r="57" spans="2:7" ht="13.5">
      <c r="B57" s="12" t="s">
        <v>47</v>
      </c>
      <c r="C57" s="17" t="s">
        <v>99</v>
      </c>
      <c r="D57" s="14">
        <v>8</v>
      </c>
      <c r="E57" s="13">
        <f>G57+F57</f>
        <v>44</v>
      </c>
      <c r="F57" s="14">
        <v>22</v>
      </c>
      <c r="G57" s="14">
        <v>22</v>
      </c>
    </row>
    <row r="58" spans="2:7" ht="13.5">
      <c r="B58" s="12" t="s">
        <v>48</v>
      </c>
      <c r="C58" s="17" t="s">
        <v>100</v>
      </c>
      <c r="D58" s="14">
        <v>24</v>
      </c>
      <c r="E58" s="13">
        <f>G58+F58</f>
        <v>114</v>
      </c>
      <c r="F58" s="14">
        <v>69</v>
      </c>
      <c r="G58" s="14">
        <v>45</v>
      </c>
    </row>
    <row r="59" spans="2:7" s="9" customFormat="1" ht="13.5">
      <c r="B59" s="38" t="s">
        <v>113</v>
      </c>
      <c r="C59" s="39" t="s">
        <v>101</v>
      </c>
      <c r="D59" s="11">
        <f>D60+D61+D62+D63+D64+D74+D75+D76</f>
        <v>209</v>
      </c>
      <c r="E59" s="11">
        <f>E60+E61+E62+E63+E64+E74+E75+E76</f>
        <v>7362</v>
      </c>
      <c r="F59" s="11">
        <f>F60+F61+F62+F63+F64+F74+F75+F76</f>
        <v>5824</v>
      </c>
      <c r="G59" s="11">
        <f>G60+G61+G62+G63+G64+G74+G75+G76</f>
        <v>1538</v>
      </c>
    </row>
    <row r="60" spans="2:7" ht="13.5">
      <c r="B60" s="16">
        <v>42</v>
      </c>
      <c r="C60" s="17" t="s">
        <v>102</v>
      </c>
      <c r="D60" s="14">
        <v>10</v>
      </c>
      <c r="E60" s="13">
        <f>F60+G60</f>
        <v>462</v>
      </c>
      <c r="F60" s="14">
        <v>447</v>
      </c>
      <c r="G60" s="14">
        <v>15</v>
      </c>
    </row>
    <row r="61" spans="2:7" ht="13.5">
      <c r="B61" s="16">
        <v>43</v>
      </c>
      <c r="C61" s="17" t="s">
        <v>103</v>
      </c>
      <c r="D61" s="14">
        <v>19</v>
      </c>
      <c r="E61" s="13">
        <f>F61+G61</f>
        <v>1066</v>
      </c>
      <c r="F61" s="14">
        <v>820</v>
      </c>
      <c r="G61" s="14">
        <v>246</v>
      </c>
    </row>
    <row r="62" spans="2:7" ht="13.5">
      <c r="B62" s="16">
        <v>44</v>
      </c>
      <c r="C62" s="17" t="s">
        <v>104</v>
      </c>
      <c r="D62" s="14">
        <v>144</v>
      </c>
      <c r="E62" s="13">
        <f>F62+G62</f>
        <v>4457</v>
      </c>
      <c r="F62" s="14">
        <v>3674</v>
      </c>
      <c r="G62" s="14">
        <v>783</v>
      </c>
    </row>
    <row r="63" spans="2:7" ht="13.5">
      <c r="B63" s="16">
        <v>45</v>
      </c>
      <c r="C63" s="17" t="s">
        <v>105</v>
      </c>
      <c r="D63" s="31" t="s">
        <v>177</v>
      </c>
      <c r="E63" s="32" t="s">
        <v>177</v>
      </c>
      <c r="F63" s="31" t="s">
        <v>177</v>
      </c>
      <c r="G63" s="31" t="s">
        <v>177</v>
      </c>
    </row>
    <row r="64" spans="2:7" ht="14.25" thickBot="1">
      <c r="B64" s="20">
        <v>46</v>
      </c>
      <c r="C64" s="21" t="s">
        <v>106</v>
      </c>
      <c r="D64" s="33">
        <v>1</v>
      </c>
      <c r="E64" s="34">
        <f>F64+G64</f>
        <v>11</v>
      </c>
      <c r="F64" s="33">
        <v>8</v>
      </c>
      <c r="G64" s="33">
        <v>3</v>
      </c>
    </row>
    <row r="65" spans="2:7" ht="4.5" customHeight="1">
      <c r="B65" s="16"/>
      <c r="C65" s="22"/>
      <c r="D65" s="23"/>
      <c r="E65" s="24"/>
      <c r="F65" s="23"/>
      <c r="G65" s="23"/>
    </row>
    <row r="66" ht="13.5" customHeight="1">
      <c r="B66" s="25" t="s">
        <v>181</v>
      </c>
    </row>
    <row r="67" spans="2:5" ht="13.5" customHeight="1">
      <c r="B67" s="25"/>
      <c r="C67" s="22"/>
      <c r="D67" s="11"/>
      <c r="E67" s="26"/>
    </row>
    <row r="68" spans="2:5" ht="13.5">
      <c r="B68" s="1"/>
      <c r="C68" s="22"/>
      <c r="D68" s="11"/>
      <c r="E68" s="26"/>
    </row>
    <row r="69" spans="2:5" ht="24">
      <c r="B69" s="44"/>
      <c r="C69" s="44"/>
      <c r="D69" s="27"/>
      <c r="E69" s="27"/>
    </row>
    <row r="70" ht="13.5">
      <c r="G70" s="3" t="s">
        <v>184</v>
      </c>
    </row>
    <row r="71" spans="3:7" ht="4.5" customHeight="1" thickBot="1">
      <c r="C71" s="4"/>
      <c r="D71" s="5"/>
      <c r="E71" s="5"/>
      <c r="F71" s="5"/>
      <c r="G71" s="5"/>
    </row>
    <row r="72" spans="2:7" ht="15" customHeight="1">
      <c r="B72" s="45" t="s">
        <v>55</v>
      </c>
      <c r="C72" s="46"/>
      <c r="D72" s="51" t="s">
        <v>54</v>
      </c>
      <c r="E72" s="49" t="s">
        <v>50</v>
      </c>
      <c r="F72" s="6"/>
      <c r="G72" s="6"/>
    </row>
    <row r="73" spans="2:7" ht="15" customHeight="1">
      <c r="B73" s="47"/>
      <c r="C73" s="48"/>
      <c r="D73" s="50"/>
      <c r="E73" s="50"/>
      <c r="F73" s="7" t="s">
        <v>56</v>
      </c>
      <c r="G73" s="8" t="s">
        <v>57</v>
      </c>
    </row>
    <row r="74" spans="2:7" ht="13.5">
      <c r="B74" s="16">
        <v>47</v>
      </c>
      <c r="C74" s="28" t="s">
        <v>107</v>
      </c>
      <c r="D74" s="14">
        <v>15</v>
      </c>
      <c r="E74" s="13">
        <f>F74+G74</f>
        <v>395</v>
      </c>
      <c r="F74" s="14">
        <v>233</v>
      </c>
      <c r="G74" s="14">
        <v>162</v>
      </c>
    </row>
    <row r="75" spans="2:7" ht="13.5">
      <c r="B75" s="16">
        <v>48</v>
      </c>
      <c r="C75" s="17" t="s">
        <v>108</v>
      </c>
      <c r="D75" s="14">
        <v>19</v>
      </c>
      <c r="E75" s="13">
        <f>F75+G75</f>
        <v>353</v>
      </c>
      <c r="F75" s="14">
        <v>221</v>
      </c>
      <c r="G75" s="14">
        <v>132</v>
      </c>
    </row>
    <row r="76" spans="2:7" ht="13.5">
      <c r="B76" s="16">
        <v>49</v>
      </c>
      <c r="C76" s="17" t="s">
        <v>109</v>
      </c>
      <c r="D76" s="14">
        <v>1</v>
      </c>
      <c r="E76" s="13">
        <f>F76+G76</f>
        <v>618</v>
      </c>
      <c r="F76" s="14">
        <v>421</v>
      </c>
      <c r="G76" s="14">
        <v>197</v>
      </c>
    </row>
    <row r="77" spans="2:7" s="9" customFormat="1" ht="13.5">
      <c r="B77" s="36" t="s">
        <v>114</v>
      </c>
      <c r="C77" s="41" t="s">
        <v>30</v>
      </c>
      <c r="D77" s="11">
        <f>SUM(D78:D90)</f>
        <v>3584</v>
      </c>
      <c r="E77" s="11">
        <f>SUM(E78:E90)</f>
        <v>30415</v>
      </c>
      <c r="F77" s="11">
        <f>SUM(F78:F89)</f>
        <v>14262</v>
      </c>
      <c r="G77" s="11">
        <f>SUM(G78:G89)</f>
        <v>16134</v>
      </c>
    </row>
    <row r="78" spans="2:7" ht="13.5">
      <c r="B78" s="16">
        <v>50</v>
      </c>
      <c r="C78" s="17" t="s">
        <v>115</v>
      </c>
      <c r="D78" s="14">
        <v>4</v>
      </c>
      <c r="E78" s="18">
        <f>F78+G78</f>
        <v>57</v>
      </c>
      <c r="F78" s="14">
        <v>16</v>
      </c>
      <c r="G78" s="14">
        <v>41</v>
      </c>
    </row>
    <row r="79" spans="2:7" ht="13.5">
      <c r="B79" s="16">
        <v>51</v>
      </c>
      <c r="C79" s="17" t="s">
        <v>116</v>
      </c>
      <c r="D79" s="14">
        <v>61</v>
      </c>
      <c r="E79" s="18">
        <f aca="true" t="shared" si="1" ref="E79:E89">F79+G79</f>
        <v>323</v>
      </c>
      <c r="F79" s="14">
        <v>187</v>
      </c>
      <c r="G79" s="14">
        <v>136</v>
      </c>
    </row>
    <row r="80" spans="2:7" ht="13.5">
      <c r="B80" s="16">
        <v>52</v>
      </c>
      <c r="C80" s="17" t="s">
        <v>117</v>
      </c>
      <c r="D80" s="14">
        <v>137</v>
      </c>
      <c r="E80" s="18">
        <f t="shared" si="1"/>
        <v>1319</v>
      </c>
      <c r="F80" s="14">
        <v>797</v>
      </c>
      <c r="G80" s="14">
        <v>522</v>
      </c>
    </row>
    <row r="81" spans="2:7" ht="13.5">
      <c r="B81" s="16">
        <v>53</v>
      </c>
      <c r="C81" s="17" t="s">
        <v>118</v>
      </c>
      <c r="D81" s="14">
        <v>222</v>
      </c>
      <c r="E81" s="18">
        <f t="shared" si="1"/>
        <v>1641</v>
      </c>
      <c r="F81" s="14">
        <v>1151</v>
      </c>
      <c r="G81" s="14">
        <v>490</v>
      </c>
    </row>
    <row r="82" spans="2:7" ht="13.5">
      <c r="B82" s="16">
        <v>54</v>
      </c>
      <c r="C82" s="17" t="s">
        <v>119</v>
      </c>
      <c r="D82" s="14">
        <v>235</v>
      </c>
      <c r="E82" s="18">
        <f t="shared" si="1"/>
        <v>2620</v>
      </c>
      <c r="F82" s="14">
        <v>1917</v>
      </c>
      <c r="G82" s="14">
        <v>703</v>
      </c>
    </row>
    <row r="83" spans="2:7" ht="13.5">
      <c r="B83" s="16">
        <v>55</v>
      </c>
      <c r="C83" s="17" t="s">
        <v>120</v>
      </c>
      <c r="D83" s="14">
        <v>230</v>
      </c>
      <c r="E83" s="18">
        <f t="shared" si="1"/>
        <v>2121</v>
      </c>
      <c r="F83" s="14">
        <v>1278</v>
      </c>
      <c r="G83" s="14">
        <v>843</v>
      </c>
    </row>
    <row r="84" spans="2:7" ht="13.5">
      <c r="B84" s="16">
        <v>56</v>
      </c>
      <c r="C84" s="17" t="s">
        <v>121</v>
      </c>
      <c r="D84" s="14">
        <v>6</v>
      </c>
      <c r="E84" s="18">
        <f t="shared" si="1"/>
        <v>808</v>
      </c>
      <c r="F84" s="14">
        <v>223</v>
      </c>
      <c r="G84" s="14">
        <v>585</v>
      </c>
    </row>
    <row r="85" spans="2:7" s="4" customFormat="1" ht="13.5">
      <c r="B85" s="16">
        <v>57</v>
      </c>
      <c r="C85" s="17" t="s">
        <v>122</v>
      </c>
      <c r="D85" s="14">
        <v>434</v>
      </c>
      <c r="E85" s="18">
        <f t="shared" si="1"/>
        <v>2340</v>
      </c>
      <c r="F85" s="14">
        <v>487</v>
      </c>
      <c r="G85" s="14">
        <v>1853</v>
      </c>
    </row>
    <row r="86" spans="2:7" ht="13.5">
      <c r="B86" s="16">
        <v>58</v>
      </c>
      <c r="C86" s="17" t="s">
        <v>123</v>
      </c>
      <c r="D86" s="14">
        <v>697</v>
      </c>
      <c r="E86" s="18">
        <f t="shared" si="1"/>
        <v>8090</v>
      </c>
      <c r="F86" s="14">
        <v>2438</v>
      </c>
      <c r="G86" s="14">
        <v>5652</v>
      </c>
    </row>
    <row r="87" spans="2:7" ht="13.5">
      <c r="B87" s="16">
        <v>59</v>
      </c>
      <c r="C87" s="17" t="s">
        <v>124</v>
      </c>
      <c r="D87" s="14">
        <v>535</v>
      </c>
      <c r="E87" s="18">
        <f t="shared" si="1"/>
        <v>3592</v>
      </c>
      <c r="F87" s="14">
        <v>2584</v>
      </c>
      <c r="G87" s="14">
        <v>1008</v>
      </c>
    </row>
    <row r="88" spans="2:7" ht="13.5">
      <c r="B88" s="16">
        <v>60</v>
      </c>
      <c r="C88" s="17" t="s">
        <v>125</v>
      </c>
      <c r="D88" s="14">
        <v>913</v>
      </c>
      <c r="E88" s="18">
        <f t="shared" si="1"/>
        <v>6696</v>
      </c>
      <c r="F88" s="14">
        <v>2737</v>
      </c>
      <c r="G88" s="14">
        <v>3959</v>
      </c>
    </row>
    <row r="89" spans="2:7" ht="13.5">
      <c r="B89" s="16">
        <v>61</v>
      </c>
      <c r="C89" s="17" t="s">
        <v>126</v>
      </c>
      <c r="D89" s="14">
        <v>109</v>
      </c>
      <c r="E89" s="18">
        <f t="shared" si="1"/>
        <v>789</v>
      </c>
      <c r="F89" s="14">
        <v>447</v>
      </c>
      <c r="G89" s="14">
        <v>342</v>
      </c>
    </row>
    <row r="90" spans="2:7" ht="13.5">
      <c r="B90" s="16"/>
      <c r="C90" s="17" t="s">
        <v>183</v>
      </c>
      <c r="D90" s="14">
        <v>1</v>
      </c>
      <c r="E90" s="13">
        <v>19</v>
      </c>
      <c r="F90" s="14"/>
      <c r="G90" s="14"/>
    </row>
    <row r="91" spans="2:7" s="9" customFormat="1" ht="13.5">
      <c r="B91" s="36" t="s">
        <v>133</v>
      </c>
      <c r="C91" s="41" t="s">
        <v>53</v>
      </c>
      <c r="D91" s="11">
        <f>SUM(D92:D97)</f>
        <v>272</v>
      </c>
      <c r="E91" s="11">
        <f>SUM(E92:E97)</f>
        <v>4508</v>
      </c>
      <c r="F91" s="11">
        <f>SUM(F92:F97)</f>
        <v>2014</v>
      </c>
      <c r="G91" s="11">
        <f>SUM(G92:G97)</f>
        <v>2494</v>
      </c>
    </row>
    <row r="92" spans="2:7" ht="13.5">
      <c r="B92" s="16">
        <v>62</v>
      </c>
      <c r="C92" s="17" t="s">
        <v>127</v>
      </c>
      <c r="D92" s="14">
        <v>25</v>
      </c>
      <c r="E92" s="13">
        <f aca="true" t="shared" si="2" ref="E92:E97">F92+G92</f>
        <v>526</v>
      </c>
      <c r="F92" s="14">
        <v>269</v>
      </c>
      <c r="G92" s="14">
        <v>257</v>
      </c>
    </row>
    <row r="93" spans="2:7" ht="13.5">
      <c r="B93" s="16">
        <v>63</v>
      </c>
      <c r="C93" s="17" t="s">
        <v>128</v>
      </c>
      <c r="D93" s="14">
        <v>65</v>
      </c>
      <c r="E93" s="13">
        <f t="shared" si="2"/>
        <v>1580</v>
      </c>
      <c r="F93" s="14">
        <v>920</v>
      </c>
      <c r="G93" s="14">
        <v>660</v>
      </c>
    </row>
    <row r="94" spans="2:7" ht="13.5">
      <c r="B94" s="16">
        <v>64</v>
      </c>
      <c r="C94" s="17" t="s">
        <v>129</v>
      </c>
      <c r="D94" s="14">
        <v>13</v>
      </c>
      <c r="E94" s="13">
        <f t="shared" si="2"/>
        <v>101</v>
      </c>
      <c r="F94" s="14">
        <v>59</v>
      </c>
      <c r="G94" s="14">
        <v>42</v>
      </c>
    </row>
    <row r="95" spans="2:7" ht="13.5">
      <c r="B95" s="16">
        <v>65</v>
      </c>
      <c r="C95" s="17" t="s">
        <v>130</v>
      </c>
      <c r="D95" s="14">
        <v>11</v>
      </c>
      <c r="E95" s="13">
        <f t="shared" si="2"/>
        <v>145</v>
      </c>
      <c r="F95" s="14">
        <v>85</v>
      </c>
      <c r="G95" s="14">
        <v>60</v>
      </c>
    </row>
    <row r="96" spans="2:7" ht="13.5">
      <c r="B96" s="16">
        <v>66</v>
      </c>
      <c r="C96" s="17" t="s">
        <v>131</v>
      </c>
      <c r="D96" s="14">
        <v>5</v>
      </c>
      <c r="E96" s="13">
        <f t="shared" si="2"/>
        <v>51</v>
      </c>
      <c r="F96" s="14">
        <v>28</v>
      </c>
      <c r="G96" s="14">
        <v>23</v>
      </c>
    </row>
    <row r="97" spans="2:7" ht="13.5">
      <c r="B97" s="16">
        <v>67</v>
      </c>
      <c r="C97" s="17" t="s">
        <v>132</v>
      </c>
      <c r="D97" s="14">
        <v>153</v>
      </c>
      <c r="E97" s="13">
        <f t="shared" si="2"/>
        <v>2105</v>
      </c>
      <c r="F97" s="14">
        <v>653</v>
      </c>
      <c r="G97" s="14">
        <v>1452</v>
      </c>
    </row>
    <row r="98" spans="2:7" s="9" customFormat="1" ht="13.5">
      <c r="B98" s="36" t="s">
        <v>134</v>
      </c>
      <c r="C98" s="41" t="s">
        <v>49</v>
      </c>
      <c r="D98" s="11">
        <f>SUM(D99:D102)</f>
        <v>745</v>
      </c>
      <c r="E98" s="11">
        <f>SUM(E99:E102)</f>
        <v>3390</v>
      </c>
      <c r="F98" s="11">
        <f>SUM(F99:F101)</f>
        <v>1807</v>
      </c>
      <c r="G98" s="11">
        <f>SUM(G99:G101)</f>
        <v>1579</v>
      </c>
    </row>
    <row r="99" spans="2:7" ht="13.5">
      <c r="B99" s="16">
        <v>68</v>
      </c>
      <c r="C99" s="17" t="s">
        <v>141</v>
      </c>
      <c r="D99" s="14">
        <v>161</v>
      </c>
      <c r="E99" s="13">
        <f>F99+G99</f>
        <v>748</v>
      </c>
      <c r="F99" s="14">
        <v>456</v>
      </c>
      <c r="G99" s="14">
        <v>292</v>
      </c>
    </row>
    <row r="100" spans="2:7" ht="13.5">
      <c r="B100" s="16">
        <v>69</v>
      </c>
      <c r="C100" s="17" t="s">
        <v>142</v>
      </c>
      <c r="D100" s="14">
        <v>515</v>
      </c>
      <c r="E100" s="13">
        <f>F100+G100</f>
        <v>1713</v>
      </c>
      <c r="F100" s="14">
        <v>899</v>
      </c>
      <c r="G100" s="14">
        <v>814</v>
      </c>
    </row>
    <row r="101" spans="2:7" ht="13.5">
      <c r="B101" s="16">
        <v>70</v>
      </c>
      <c r="C101" s="17" t="s">
        <v>143</v>
      </c>
      <c r="D101" s="14">
        <v>68</v>
      </c>
      <c r="E101" s="13">
        <f>F101+G101</f>
        <v>925</v>
      </c>
      <c r="F101" s="14">
        <v>452</v>
      </c>
      <c r="G101" s="14">
        <v>473</v>
      </c>
    </row>
    <row r="102" spans="2:7" ht="13.5">
      <c r="B102" s="16"/>
      <c r="C102" s="17" t="s">
        <v>183</v>
      </c>
      <c r="D102" s="14">
        <v>1</v>
      </c>
      <c r="E102" s="13">
        <v>4</v>
      </c>
      <c r="F102" s="14"/>
      <c r="G102" s="14"/>
    </row>
    <row r="103" spans="2:7" s="9" customFormat="1" ht="13.5">
      <c r="B103" s="36" t="s">
        <v>135</v>
      </c>
      <c r="C103" s="39" t="s">
        <v>144</v>
      </c>
      <c r="D103" s="11">
        <f>SUM(D104:D107)</f>
        <v>636</v>
      </c>
      <c r="E103" s="11">
        <f>SUM(E104:E107)</f>
        <v>9263</v>
      </c>
      <c r="F103" s="11">
        <f>SUM(F104:F107)</f>
        <v>7167</v>
      </c>
      <c r="G103" s="11">
        <f>SUM(G104:G107)</f>
        <v>2096</v>
      </c>
    </row>
    <row r="104" spans="2:7" ht="14.25">
      <c r="B104" s="16">
        <v>71</v>
      </c>
      <c r="C104" s="17" t="s">
        <v>145</v>
      </c>
      <c r="D104" s="29">
        <v>12</v>
      </c>
      <c r="E104" s="29">
        <f>F104+G104</f>
        <v>3894</v>
      </c>
      <c r="F104" s="29">
        <v>3306</v>
      </c>
      <c r="G104" s="29">
        <v>588</v>
      </c>
    </row>
    <row r="105" spans="2:7" ht="14.25">
      <c r="B105" s="16">
        <v>72</v>
      </c>
      <c r="C105" s="17" t="s">
        <v>147</v>
      </c>
      <c r="D105" s="29">
        <v>357</v>
      </c>
      <c r="E105" s="29">
        <f>F105+G105</f>
        <v>1570</v>
      </c>
      <c r="F105" s="29">
        <v>908</v>
      </c>
      <c r="G105" s="29">
        <v>662</v>
      </c>
    </row>
    <row r="106" spans="2:7" ht="14.25">
      <c r="B106" s="16">
        <v>73</v>
      </c>
      <c r="C106" s="17" t="s">
        <v>146</v>
      </c>
      <c r="D106" s="29">
        <v>19</v>
      </c>
      <c r="E106" s="29">
        <f>F106+G106</f>
        <v>174</v>
      </c>
      <c r="F106" s="29">
        <v>77</v>
      </c>
      <c r="G106" s="29">
        <v>97</v>
      </c>
    </row>
    <row r="107" spans="2:7" ht="14.25">
      <c r="B107" s="16">
        <v>74</v>
      </c>
      <c r="C107" s="17" t="s">
        <v>148</v>
      </c>
      <c r="D107" s="29">
        <v>248</v>
      </c>
      <c r="E107" s="29">
        <f>F107+G107</f>
        <v>3625</v>
      </c>
      <c r="F107" s="29">
        <v>2876</v>
      </c>
      <c r="G107" s="29">
        <v>749</v>
      </c>
    </row>
    <row r="108" spans="2:7" s="9" customFormat="1" ht="13.5">
      <c r="B108" s="42" t="s">
        <v>136</v>
      </c>
      <c r="C108" s="39" t="s">
        <v>149</v>
      </c>
      <c r="D108" s="11">
        <f>SUM(D109:D112)</f>
        <v>1669</v>
      </c>
      <c r="E108" s="11">
        <f>SUM(E109:E112)</f>
        <v>14707</v>
      </c>
      <c r="F108" s="11">
        <f>SUM(F109:F111)</f>
        <v>5263</v>
      </c>
      <c r="G108" s="11">
        <f>SUM(G109:G111)</f>
        <v>9418</v>
      </c>
    </row>
    <row r="109" spans="2:7" ht="13.5">
      <c r="B109" s="30">
        <v>75</v>
      </c>
      <c r="C109" s="17" t="s">
        <v>150</v>
      </c>
      <c r="D109" s="14">
        <v>53</v>
      </c>
      <c r="E109" s="13">
        <f>F109+G109</f>
        <v>599</v>
      </c>
      <c r="F109" s="14">
        <v>203</v>
      </c>
      <c r="G109" s="14">
        <v>396</v>
      </c>
    </row>
    <row r="110" spans="2:7" ht="13.5">
      <c r="B110" s="30">
        <v>76</v>
      </c>
      <c r="C110" s="17" t="s">
        <v>151</v>
      </c>
      <c r="D110" s="14">
        <v>1504</v>
      </c>
      <c r="E110" s="13">
        <f>F110+G110</f>
        <v>12363</v>
      </c>
      <c r="F110" s="14">
        <v>4633</v>
      </c>
      <c r="G110" s="14">
        <v>7730</v>
      </c>
    </row>
    <row r="111" spans="2:7" ht="13.5">
      <c r="B111" s="30">
        <v>77</v>
      </c>
      <c r="C111" s="17" t="s">
        <v>152</v>
      </c>
      <c r="D111" s="14">
        <v>107</v>
      </c>
      <c r="E111" s="13">
        <f>F111+G111</f>
        <v>1719</v>
      </c>
      <c r="F111" s="14">
        <v>427</v>
      </c>
      <c r="G111" s="14">
        <v>1292</v>
      </c>
    </row>
    <row r="112" spans="2:7" ht="13.5">
      <c r="B112" s="30"/>
      <c r="C112" s="17" t="s">
        <v>183</v>
      </c>
      <c r="D112" s="14">
        <v>5</v>
      </c>
      <c r="E112" s="13">
        <v>26</v>
      </c>
      <c r="F112" s="14"/>
      <c r="G112" s="14"/>
    </row>
    <row r="113" spans="2:7" s="9" customFormat="1" ht="13.5">
      <c r="B113" s="36" t="s">
        <v>137</v>
      </c>
      <c r="C113" s="39" t="s">
        <v>153</v>
      </c>
      <c r="D113" s="11">
        <f>SUM(D114:D116)</f>
        <v>1239</v>
      </c>
      <c r="E113" s="11">
        <f>SUM(E114:E116)</f>
        <v>6593</v>
      </c>
      <c r="F113" s="11">
        <f>SUM(F114:F116)</f>
        <v>2484</v>
      </c>
      <c r="G113" s="11">
        <f>SUM(G114:G116)</f>
        <v>4109</v>
      </c>
    </row>
    <row r="114" spans="2:7" ht="13.5">
      <c r="B114" s="16">
        <v>78</v>
      </c>
      <c r="C114" s="17" t="s">
        <v>154</v>
      </c>
      <c r="D114" s="14">
        <v>941</v>
      </c>
      <c r="E114" s="13">
        <f>F114+G114</f>
        <v>3026</v>
      </c>
      <c r="F114" s="14">
        <v>909</v>
      </c>
      <c r="G114" s="14">
        <v>2117</v>
      </c>
    </row>
    <row r="115" spans="2:7" ht="13.5">
      <c r="B115" s="16">
        <v>79</v>
      </c>
      <c r="C115" s="17" t="s">
        <v>155</v>
      </c>
      <c r="D115" s="14">
        <v>148</v>
      </c>
      <c r="E115" s="13">
        <f>F115+G115</f>
        <v>1120</v>
      </c>
      <c r="F115" s="14">
        <v>400</v>
      </c>
      <c r="G115" s="14">
        <v>720</v>
      </c>
    </row>
    <row r="116" spans="2:7" ht="13.5">
      <c r="B116" s="16">
        <v>80</v>
      </c>
      <c r="C116" s="17" t="s">
        <v>156</v>
      </c>
      <c r="D116" s="14">
        <v>150</v>
      </c>
      <c r="E116" s="13">
        <f>F116+G116</f>
        <v>2447</v>
      </c>
      <c r="F116" s="14">
        <v>1175</v>
      </c>
      <c r="G116" s="14">
        <v>1272</v>
      </c>
    </row>
    <row r="117" spans="2:7" s="9" customFormat="1" ht="13.5">
      <c r="B117" s="36" t="s">
        <v>138</v>
      </c>
      <c r="C117" s="39" t="s">
        <v>157</v>
      </c>
      <c r="D117" s="11">
        <f>SUM(D118:D119)</f>
        <v>539</v>
      </c>
      <c r="E117" s="11">
        <f>SUM(E118:E119)</f>
        <v>3888</v>
      </c>
      <c r="F117" s="11">
        <f>SUM(F118:F119)</f>
        <v>1703</v>
      </c>
      <c r="G117" s="11">
        <f>SUM(G118:G119)</f>
        <v>2185</v>
      </c>
    </row>
    <row r="118" spans="2:7" ht="13.5">
      <c r="B118" s="16">
        <v>81</v>
      </c>
      <c r="C118" s="17" t="s">
        <v>158</v>
      </c>
      <c r="D118" s="14">
        <v>48</v>
      </c>
      <c r="E118" s="13">
        <f>F118+G118</f>
        <v>1890</v>
      </c>
      <c r="F118" s="14">
        <v>833</v>
      </c>
      <c r="G118" s="14">
        <v>1057</v>
      </c>
    </row>
    <row r="119" spans="2:7" ht="13.5">
      <c r="B119" s="16">
        <v>82</v>
      </c>
      <c r="C119" s="17" t="s">
        <v>159</v>
      </c>
      <c r="D119" s="14">
        <v>491</v>
      </c>
      <c r="E119" s="13">
        <f>F119+G119</f>
        <v>1998</v>
      </c>
      <c r="F119" s="14">
        <v>870</v>
      </c>
      <c r="G119" s="14">
        <v>1128</v>
      </c>
    </row>
    <row r="120" spans="2:7" s="9" customFormat="1" ht="13.5">
      <c r="B120" s="36" t="s">
        <v>139</v>
      </c>
      <c r="C120" s="39" t="s">
        <v>160</v>
      </c>
      <c r="D120" s="11">
        <f>SUM(D121:D124)</f>
        <v>960</v>
      </c>
      <c r="E120" s="11">
        <f>SUM(E121:E124)</f>
        <v>15015</v>
      </c>
      <c r="F120" s="11">
        <f>SUM(F121:F123)</f>
        <v>3619</v>
      </c>
      <c r="G120" s="11">
        <f>SUM(G121:G123)</f>
        <v>11386</v>
      </c>
    </row>
    <row r="121" spans="2:7" ht="13.5">
      <c r="B121" s="16">
        <v>83</v>
      </c>
      <c r="C121" s="17" t="s">
        <v>161</v>
      </c>
      <c r="D121" s="14">
        <v>635</v>
      </c>
      <c r="E121" s="13">
        <f>F121+G121</f>
        <v>7131</v>
      </c>
      <c r="F121" s="14">
        <v>1963</v>
      </c>
      <c r="G121" s="14">
        <v>5168</v>
      </c>
    </row>
    <row r="122" spans="2:7" ht="13.5">
      <c r="B122" s="16">
        <v>84</v>
      </c>
      <c r="C122" s="17" t="s">
        <v>162</v>
      </c>
      <c r="D122" s="14">
        <v>6</v>
      </c>
      <c r="E122" s="13">
        <f>F122+G122</f>
        <v>573</v>
      </c>
      <c r="F122" s="14">
        <v>148</v>
      </c>
      <c r="G122" s="14">
        <v>425</v>
      </c>
    </row>
    <row r="123" spans="2:7" ht="13.5">
      <c r="B123" s="16">
        <v>85</v>
      </c>
      <c r="C123" s="17" t="s">
        <v>163</v>
      </c>
      <c r="D123" s="14">
        <v>318</v>
      </c>
      <c r="E123" s="13">
        <f>F123+G123</f>
        <v>7301</v>
      </c>
      <c r="F123" s="14">
        <v>1508</v>
      </c>
      <c r="G123" s="14">
        <v>5793</v>
      </c>
    </row>
    <row r="124" spans="2:7" ht="13.5">
      <c r="B124" s="16"/>
      <c r="C124" s="17" t="s">
        <v>183</v>
      </c>
      <c r="D124" s="14">
        <v>1</v>
      </c>
      <c r="E124" s="18">
        <v>10</v>
      </c>
      <c r="F124" s="14"/>
      <c r="G124" s="14"/>
    </row>
    <row r="125" spans="2:7" s="9" customFormat="1" ht="13.5">
      <c r="B125" s="36" t="s">
        <v>140</v>
      </c>
      <c r="C125" s="39" t="s">
        <v>165</v>
      </c>
      <c r="D125" s="11">
        <f>SUM(D126:D127)</f>
        <v>69</v>
      </c>
      <c r="E125" s="11">
        <f>SUM(E126:E127)</f>
        <v>570</v>
      </c>
      <c r="F125" s="11">
        <f>SUM(F126:F127)</f>
        <v>277</v>
      </c>
      <c r="G125" s="11">
        <f>SUM(G126:G127)</f>
        <v>293</v>
      </c>
    </row>
    <row r="126" spans="2:7" ht="13.5">
      <c r="B126" s="16">
        <v>86</v>
      </c>
      <c r="C126" s="17" t="s">
        <v>166</v>
      </c>
      <c r="D126" s="14">
        <v>40</v>
      </c>
      <c r="E126" s="13">
        <f>F126+G126</f>
        <v>252</v>
      </c>
      <c r="F126" s="14">
        <v>92</v>
      </c>
      <c r="G126" s="14">
        <v>160</v>
      </c>
    </row>
    <row r="127" spans="2:7" s="4" customFormat="1" ht="13.5">
      <c r="B127" s="16">
        <v>87</v>
      </c>
      <c r="C127" s="17" t="s">
        <v>167</v>
      </c>
      <c r="D127" s="14">
        <v>29</v>
      </c>
      <c r="E127" s="13">
        <f>F127+G127</f>
        <v>318</v>
      </c>
      <c r="F127" s="14">
        <v>185</v>
      </c>
      <c r="G127" s="14">
        <v>133</v>
      </c>
    </row>
    <row r="128" spans="2:7" s="9" customFormat="1" ht="13.5">
      <c r="B128" s="36" t="s">
        <v>164</v>
      </c>
      <c r="C128" s="39" t="s">
        <v>168</v>
      </c>
      <c r="D128" s="11">
        <f>SUM(D129:D137)</f>
        <v>929</v>
      </c>
      <c r="E128" s="11">
        <f>SUM(E129:E137)</f>
        <v>13825</v>
      </c>
      <c r="F128" s="11">
        <f>SUM(F129:F136)</f>
        <v>8933</v>
      </c>
      <c r="G128" s="11">
        <f>SUM(G129:G136)</f>
        <v>4889</v>
      </c>
    </row>
    <row r="129" spans="2:7" ht="13.5">
      <c r="B129" s="16">
        <v>88</v>
      </c>
      <c r="C129" s="17" t="s">
        <v>169</v>
      </c>
      <c r="D129" s="14">
        <v>43</v>
      </c>
      <c r="E129" s="13">
        <f>F129+G129</f>
        <v>492</v>
      </c>
      <c r="F129" s="14">
        <v>396</v>
      </c>
      <c r="G129" s="14">
        <v>96</v>
      </c>
    </row>
    <row r="130" spans="2:7" ht="13.5">
      <c r="B130" s="16">
        <v>89</v>
      </c>
      <c r="C130" s="17" t="s">
        <v>170</v>
      </c>
      <c r="D130" s="14">
        <v>168</v>
      </c>
      <c r="E130" s="13">
        <f aca="true" t="shared" si="3" ref="E130:E136">F130+G130</f>
        <v>1077</v>
      </c>
      <c r="F130" s="14">
        <v>890</v>
      </c>
      <c r="G130" s="14">
        <v>187</v>
      </c>
    </row>
    <row r="131" spans="2:7" ht="13.5">
      <c r="B131" s="16">
        <v>90</v>
      </c>
      <c r="C131" s="17" t="s">
        <v>171</v>
      </c>
      <c r="D131" s="14">
        <v>82</v>
      </c>
      <c r="E131" s="13">
        <f t="shared" si="3"/>
        <v>537</v>
      </c>
      <c r="F131" s="14">
        <v>444</v>
      </c>
      <c r="G131" s="14">
        <v>93</v>
      </c>
    </row>
    <row r="132" spans="2:7" ht="13.5">
      <c r="B132" s="16">
        <v>91</v>
      </c>
      <c r="C132" s="17" t="s">
        <v>172</v>
      </c>
      <c r="D132" s="14">
        <v>90</v>
      </c>
      <c r="E132" s="13">
        <f t="shared" si="3"/>
        <v>4942</v>
      </c>
      <c r="F132" s="14">
        <v>3394</v>
      </c>
      <c r="G132" s="14">
        <v>1548</v>
      </c>
    </row>
    <row r="133" spans="2:7" ht="13.5">
      <c r="B133" s="16">
        <v>92</v>
      </c>
      <c r="C133" s="17" t="s">
        <v>173</v>
      </c>
      <c r="D133" s="14">
        <v>166</v>
      </c>
      <c r="E133" s="13">
        <f t="shared" si="3"/>
        <v>5461</v>
      </c>
      <c r="F133" s="14">
        <v>3074</v>
      </c>
      <c r="G133" s="14">
        <v>2387</v>
      </c>
    </row>
    <row r="134" spans="2:7" ht="13.5">
      <c r="B134" s="16">
        <v>93</v>
      </c>
      <c r="C134" s="17" t="s">
        <v>174</v>
      </c>
      <c r="D134" s="14">
        <v>58</v>
      </c>
      <c r="E134" s="13">
        <f t="shared" si="3"/>
        <v>269</v>
      </c>
      <c r="F134" s="14">
        <v>158</v>
      </c>
      <c r="G134" s="14">
        <v>111</v>
      </c>
    </row>
    <row r="135" spans="2:7" ht="13.5">
      <c r="B135" s="16">
        <v>94</v>
      </c>
      <c r="C135" s="17" t="s">
        <v>175</v>
      </c>
      <c r="D135" s="14">
        <v>302</v>
      </c>
      <c r="E135" s="13">
        <f t="shared" si="3"/>
        <v>884</v>
      </c>
      <c r="F135" s="14">
        <v>509</v>
      </c>
      <c r="G135" s="14">
        <v>375</v>
      </c>
    </row>
    <row r="136" spans="2:7" ht="13.5" customHeight="1">
      <c r="B136" s="16">
        <v>95</v>
      </c>
      <c r="C136" s="17" t="s">
        <v>176</v>
      </c>
      <c r="D136" s="14">
        <v>19</v>
      </c>
      <c r="E136" s="13">
        <f t="shared" si="3"/>
        <v>160</v>
      </c>
      <c r="F136" s="14">
        <v>68</v>
      </c>
      <c r="G136" s="14">
        <v>92</v>
      </c>
    </row>
    <row r="137" spans="2:7" ht="13.5" customHeight="1" thickBot="1">
      <c r="B137" s="16"/>
      <c r="C137" s="43" t="s">
        <v>183</v>
      </c>
      <c r="D137" s="14">
        <v>1</v>
      </c>
      <c r="E137" s="13">
        <v>3</v>
      </c>
      <c r="F137" s="14"/>
      <c r="G137" s="14"/>
    </row>
    <row r="138" spans="2:7" ht="4.5" customHeight="1">
      <c r="B138" s="35"/>
      <c r="C138" s="35"/>
      <c r="D138" s="35"/>
      <c r="E138" s="35"/>
      <c r="F138" s="35"/>
      <c r="G138" s="35"/>
    </row>
    <row r="139" ht="13.5" customHeight="1">
      <c r="B139" s="25"/>
    </row>
    <row r="140" ht="13.5" customHeight="1">
      <c r="B140" s="1"/>
    </row>
    <row r="141" ht="13.5" customHeight="1">
      <c r="B141" s="1"/>
    </row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</sheetData>
  <sheetProtection/>
  <mergeCells count="8">
    <mergeCell ref="B1:G1"/>
    <mergeCell ref="B4:C5"/>
    <mergeCell ref="B72:C73"/>
    <mergeCell ref="E4:E5"/>
    <mergeCell ref="B69:C69"/>
    <mergeCell ref="D4:D5"/>
    <mergeCell ref="D72:D73"/>
    <mergeCell ref="E72:E73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91" r:id="rId1"/>
  <rowBreaks count="1" manualBreakCount="1">
    <brk id="68" max="6" man="1"/>
  </rowBreaks>
  <ignoredErrors>
    <ignoredError sqref="B9 B47 B18:B20 B49:B52 B54:B58 B60:B64 B22:B45 B15 B11 B10:C10 B12:C14 C11 B16:C16 C15" numberStoredAsText="1"/>
    <ignoredError sqref="E17 E21 E77 E98 E108 E117 E120 E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稲石　匠</cp:lastModifiedBy>
  <cp:lastPrinted>2008-01-22T02:35:37Z</cp:lastPrinted>
  <dcterms:created xsi:type="dcterms:W3CDTF">1997-08-11T03:27:28Z</dcterms:created>
  <dcterms:modified xsi:type="dcterms:W3CDTF">2019-03-11T00:55:02Z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000800ba000000000000010262b10207c74006b004c800</vt:lpwstr>
  </property>
</Properties>
</file>